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<sst xmlns="http://schemas.openxmlformats.org/spreadsheetml/2006/main" count="31" uniqueCount="22">
  <si>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Exercice 1 p148 :</t>
  </si>
  <si>
    <t>1/</t>
  </si>
  <si>
    <t>3/</t>
  </si>
  <si>
    <t>Trimestre</t>
  </si>
  <si>
    <t>Yt</t>
  </si>
  <si>
    <t>MM4</t>
  </si>
  <si>
    <t>yt/MM4</t>
  </si>
  <si>
    <t>Vente 1ère annee</t>
  </si>
  <si>
    <t>-</t>
  </si>
  <si>
    <t>Vente 2ème annee</t>
  </si>
  <si>
    <t>Vente 3ème annee</t>
  </si>
  <si>
    <t>Vente 4ème annee</t>
  </si>
  <si>
    <t xml:space="preserve">Moyennes </t>
  </si>
  <si>
    <t>Indice Saisonnier</t>
  </si>
  <si>
    <t>4/</t>
  </si>
  <si>
    <t>Annees/trimestres</t>
  </si>
  <si>
    <t>5/</t>
  </si>
  <si>
    <t>2/</t>
  </si>
  <si>
    <t xml:space="preserve">Voir feuille 2 </t>
  </si>
  <si>
    <t>Xt=Ɵyt+(1-Ɵ)Xt-1</t>
  </si>
  <si>
    <t>Xt</t>
  </si>
  <si>
    <t xml:space="preserve">Representation graphique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</si>
</sst>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0"/>
    <numFmt numFmtId="167" formatCode="_-* #,##0.00\ _€_-;\-* #,##0.00\ _€_-;_-* \-??\ _€_-;_-@_-"/>
    <numFmt numFmtId="168" formatCode="_-* #,##0.0000\ _€_-;\-* #,##0.0000\ _€_-;_-* \-??\ _€_-;_-@_-"/>
    <numFmt numFmtId="169" formatCode="0.00"/>
    <numFmt numFmtId="170" formatCode="_-* #,##0.000\ _€_-;\-* #,##0.000\ _€_-;_-* \-??\ _€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omic Sans MS"/>
      <family val="4"/>
    </font>
    <font>
      <b/>
      <sz val="18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2"/>
    </font>
    <font>
      <b/>
      <sz val="16"/>
      <color indexed="8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5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8" fontId="4" fillId="0" borderId="2" xfId="15" applyNumberFormat="1" applyFont="1" applyFill="1" applyBorder="1" applyAlignment="1" applyProtection="1">
      <alignment horizontal="center" vertical="center"/>
      <protection/>
    </xf>
    <xf numFmtId="168" fontId="4" fillId="6" borderId="2" xfId="15" applyNumberFormat="1" applyFont="1" applyFill="1" applyBorder="1" applyAlignment="1" applyProtection="1">
      <alignment horizontal="center" vertical="center"/>
      <protection/>
    </xf>
    <xf numFmtId="169" fontId="4" fillId="3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/>
    </xf>
    <xf numFmtId="168" fontId="4" fillId="7" borderId="2" xfId="15" applyNumberFormat="1" applyFont="1" applyFill="1" applyBorder="1" applyAlignment="1" applyProtection="1">
      <alignment horizontal="center" vertical="center"/>
      <protection/>
    </xf>
    <xf numFmtId="168" fontId="4" fillId="8" borderId="2" xfId="15" applyNumberFormat="1" applyFont="1" applyFill="1" applyBorder="1" applyAlignment="1" applyProtection="1">
      <alignment horizontal="center" vertical="center"/>
      <protection/>
    </xf>
    <xf numFmtId="168" fontId="4" fillId="9" borderId="2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10" borderId="0" xfId="0" applyFont="1" applyFill="1" applyBorder="1" applyAlignment="1">
      <alignment horizontal="center"/>
    </xf>
    <xf numFmtId="164" fontId="0" fillId="0" borderId="0" xfId="0" applyAlignment="1">
      <alignment/>
    </xf>
    <xf numFmtId="164" fontId="6" fillId="11" borderId="3" xfId="0" applyFont="1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70" fontId="5" fillId="3" borderId="3" xfId="15" applyNumberFormat="1" applyFont="1" applyFill="1" applyBorder="1" applyAlignment="1" applyProtection="1">
      <alignment horizontal="center"/>
      <protection/>
    </xf>
    <xf numFmtId="164" fontId="4" fillId="12" borderId="0" xfId="0" applyFont="1" applyFill="1" applyBorder="1" applyAlignment="1">
      <alignment horizontal="center"/>
    </xf>
    <xf numFmtId="164" fontId="5" fillId="5" borderId="3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70" fontId="5" fillId="3" borderId="3" xfId="0" applyNumberFormat="1" applyFont="1" applyFill="1" applyBorder="1" applyAlignment="1">
      <alignment horizontal="center"/>
    </xf>
    <xf numFmtId="169" fontId="5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YT  et moyennes mobiles</a:t>
            </a:r>
          </a:p>
        </c:rich>
      </c:tx>
      <c:layout>
        <c:manualLayout>
          <c:xMode val="factor"/>
          <c:yMode val="factor"/>
          <c:x val="0.095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041"/>
          <c:w val="0.84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Feuil1!$C$4:$C$19</c:f>
              <c:numCache/>
            </c:numRef>
          </c:val>
          <c:smooth val="0"/>
        </c:ser>
        <c:ser>
          <c:idx val="1"/>
          <c:order val="1"/>
          <c:tx>
            <c:strRef>
              <c:f>#N/A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Feuil1!$D$4:$D$19</c:f>
              <c:numCache/>
            </c:numRef>
          </c:val>
          <c:smooth val="0"/>
        </c:ser>
        <c:marker val="1"/>
        <c:axId val="49683268"/>
        <c:axId val="44496229"/>
      </c:lineChart>
      <c:date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496229"/>
        <c:crossesAt val="0"/>
        <c:auto val="0"/>
        <c:noMultiLvlLbl val="0"/>
      </c:dateAx>
      <c:valAx>
        <c:axId val="44496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68326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0975"/>
          <c:y val="0.415"/>
          <c:w val="0.078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8"/>
          <c:w val="0.879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Feuil2!$C$5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Feuil2!$C$6:$C$21</c:f>
              <c:numCache/>
            </c:numRef>
          </c:val>
          <c:smooth val="0"/>
        </c:ser>
        <c:ser>
          <c:idx val="1"/>
          <c:order val="1"/>
          <c:tx>
            <c:strRef>
              <c:f>Feuil2!$F$5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Feuil2!$F$6:$F$21</c:f>
              <c:numCache/>
            </c:numRef>
          </c:val>
          <c:smooth val="0"/>
        </c:ser>
        <c:marker val="1"/>
        <c:axId val="64921742"/>
        <c:axId val="47424767"/>
      </c:lineChart>
      <c:date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424767"/>
        <c:crossesAt val="0"/>
        <c:auto val="0"/>
        <c:noMultiLvlLbl val="0"/>
      </c:date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492174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1525"/>
          <c:w val="0.0555"/>
          <c:h val="0.1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171450</xdr:rowOff>
    </xdr:from>
    <xdr:to>
      <xdr:col>7</xdr:col>
      <xdr:colOff>1143000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1485900" y="5429250"/>
        <a:ext cx="6524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228600</xdr:rowOff>
    </xdr:from>
    <xdr:to>
      <xdr:col>16</xdr:col>
      <xdr:colOff>390525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5953125" y="1381125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5" sqref="A5"/>
    </sheetView>
  </sheetViews>
  <sheetFormatPr defaultColWidth="11.421875" defaultRowHeight="15"/>
  <cols>
    <col min="1" max="1" width="21.00390625" style="0" customWidth="1"/>
    <col min="6" max="6" width="13.28125" style="0" customWidth="1"/>
    <col min="7" max="7" width="23.00390625" style="0" customWidth="1"/>
    <col min="8" max="8" width="22.28125" style="0" customWidth="1"/>
    <col min="9" max="11" width="17.8515625" style="0" customWidth="1"/>
    <col min="12" max="12" width="17.7109375" style="0" customWidth="1"/>
  </cols>
  <sheetData>
    <row r="1" spans="1:2" ht="34.5" customHeight="1">
      <c r="A1" s="1" t="s">
        <v>0</v>
      </c>
      <c r="B1" s="1"/>
    </row>
    <row r="2" spans="1:6" ht="15.75" customHeight="1">
      <c r="A2" s="2" t="s">
        <v>1</v>
      </c>
      <c r="F2" s="2" t="s">
        <v>2</v>
      </c>
    </row>
    <row r="3" spans="1:12" ht="21" customHeight="1">
      <c r="A3" s="2"/>
      <c r="B3" s="3" t="s">
        <v>3</v>
      </c>
      <c r="C3" s="3" t="s">
        <v>4</v>
      </c>
      <c r="D3" s="3" t="s">
        <v>5</v>
      </c>
      <c r="E3" s="3" t="s">
        <v>6</v>
      </c>
      <c r="F3" s="2"/>
      <c r="G3" s="4"/>
      <c r="H3" s="5">
        <v>1</v>
      </c>
      <c r="I3" s="5">
        <v>2</v>
      </c>
      <c r="J3" s="5">
        <v>3</v>
      </c>
      <c r="K3" s="5">
        <v>4</v>
      </c>
      <c r="L3" s="6"/>
    </row>
    <row r="4" spans="2:12" ht="21">
      <c r="B4" s="7">
        <v>1</v>
      </c>
      <c r="C4" s="7">
        <v>150</v>
      </c>
      <c r="D4" s="8"/>
      <c r="E4" s="8"/>
      <c r="G4" s="4" t="s">
        <v>7</v>
      </c>
      <c r="H4" s="9" t="s">
        <v>8</v>
      </c>
      <c r="I4" s="9" t="s">
        <v>8</v>
      </c>
      <c r="J4" s="9">
        <v>0.8073394495412844</v>
      </c>
      <c r="K4" s="9">
        <v>1.4513274336283186</v>
      </c>
      <c r="L4" s="9"/>
    </row>
    <row r="5" spans="2:12" ht="21">
      <c r="B5" s="7">
        <v>2</v>
      </c>
      <c r="C5" s="7">
        <v>80</v>
      </c>
      <c r="D5" s="8"/>
      <c r="E5" s="8"/>
      <c r="G5" s="4" t="s">
        <v>9</v>
      </c>
      <c r="H5" s="9">
        <v>1.1724137931034482</v>
      </c>
      <c r="I5" s="9">
        <v>0.6386554621848739</v>
      </c>
      <c r="J5" s="10">
        <v>0.826446280991736</v>
      </c>
      <c r="K5" s="9">
        <v>1.3983739837398375</v>
      </c>
      <c r="L5" s="9"/>
    </row>
    <row r="6" spans="2:12" ht="21">
      <c r="B6" s="7">
        <v>3</v>
      </c>
      <c r="C6" s="7">
        <v>110</v>
      </c>
      <c r="D6" s="8">
        <f aca="true" t="shared" si="0" ref="D6:D18">SUM(C4:C7)/4</f>
        <v>136.25</v>
      </c>
      <c r="E6" s="11">
        <f>C6:C6/D6:D6</f>
        <v>0.8073394495412844</v>
      </c>
      <c r="G6" s="4" t="s">
        <v>10</v>
      </c>
      <c r="H6" s="9">
        <v>1.152</v>
      </c>
      <c r="I6" s="9">
        <v>0.6829268292682927</v>
      </c>
      <c r="J6" s="9">
        <v>0.71875</v>
      </c>
      <c r="K6" s="9">
        <v>1.465648854961832</v>
      </c>
      <c r="L6" s="9"/>
    </row>
    <row r="7" spans="2:12" ht="21">
      <c r="B7" s="7">
        <v>4</v>
      </c>
      <c r="C7" s="7">
        <v>205</v>
      </c>
      <c r="D7" s="8">
        <f t="shared" si="0"/>
        <v>141.25</v>
      </c>
      <c r="E7" s="11">
        <f aca="true" t="shared" si="1" ref="E7:E17">C7:C7/D7:D7</f>
        <v>1.4513274336283186</v>
      </c>
      <c r="G7" s="4" t="s">
        <v>11</v>
      </c>
      <c r="H7" s="9">
        <v>1.1818181818181819</v>
      </c>
      <c r="I7" s="9">
        <v>0.6330935251798561</v>
      </c>
      <c r="J7" s="9">
        <v>0.8450704225352113</v>
      </c>
      <c r="K7" s="9"/>
      <c r="L7" s="9"/>
    </row>
    <row r="8" spans="2:12" ht="21">
      <c r="B8" s="7">
        <v>5</v>
      </c>
      <c r="C8" s="7">
        <v>170</v>
      </c>
      <c r="D8" s="8">
        <f t="shared" si="0"/>
        <v>145</v>
      </c>
      <c r="E8" s="11">
        <f t="shared" si="1"/>
        <v>1.1724137931034482</v>
      </c>
      <c r="G8" s="12" t="s">
        <v>12</v>
      </c>
      <c r="H8" s="13">
        <f>AVERAGE(H5:H7)</f>
        <v>1.1687439916405433</v>
      </c>
      <c r="I8" s="13">
        <f>AVERAGE(I5:I7)</f>
        <v>0.6515586055443409</v>
      </c>
      <c r="J8" s="13">
        <f>AVERAGE(J5:J7)</f>
        <v>0.7967555678423157</v>
      </c>
      <c r="K8" s="13">
        <f>AVERAGE(K5:K7)</f>
        <v>1.4320114193508346</v>
      </c>
      <c r="L8" s="14">
        <f>SUM(H8:K8)</f>
        <v>4.049069584378034</v>
      </c>
    </row>
    <row r="9" spans="2:12" ht="21">
      <c r="B9" s="7">
        <v>6</v>
      </c>
      <c r="C9" s="7">
        <v>95</v>
      </c>
      <c r="D9" s="8">
        <f t="shared" si="0"/>
        <v>148.75</v>
      </c>
      <c r="E9" s="11">
        <f t="shared" si="1"/>
        <v>0.6386554621848739</v>
      </c>
      <c r="G9" s="12" t="s">
        <v>13</v>
      </c>
      <c r="H9" s="15">
        <f>(H8/L8)*L9</f>
        <v>1.1545802978044604</v>
      </c>
      <c r="I9" s="15">
        <f>(I8/L8)*L9</f>
        <v>0.6436625421881209</v>
      </c>
      <c r="J9" s="15">
        <f>(J8/L8)*L9</f>
        <v>0.7870999015836405</v>
      </c>
      <c r="K9" s="15">
        <f>(K8/L8)*L9</f>
        <v>1.4146572584237787</v>
      </c>
      <c r="L9" s="14">
        <v>4</v>
      </c>
    </row>
    <row r="10" spans="2:5" ht="20.25">
      <c r="B10" s="7">
        <v>7</v>
      </c>
      <c r="C10" s="7">
        <v>125</v>
      </c>
      <c r="D10" s="8">
        <f t="shared" si="0"/>
        <v>151.25</v>
      </c>
      <c r="E10" s="11">
        <f t="shared" si="1"/>
        <v>0.8264462809917356</v>
      </c>
    </row>
    <row r="11" spans="2:7" ht="29.25" customHeight="1">
      <c r="B11" s="7">
        <v>8</v>
      </c>
      <c r="C11" s="7">
        <v>215</v>
      </c>
      <c r="D11" s="8">
        <f t="shared" si="0"/>
        <v>153.75</v>
      </c>
      <c r="E11" s="11">
        <f t="shared" si="1"/>
        <v>1.3983739837398375</v>
      </c>
      <c r="G11" s="2" t="s">
        <v>14</v>
      </c>
    </row>
    <row r="12" spans="2:12" ht="20.25" customHeight="1">
      <c r="B12" s="7">
        <v>9</v>
      </c>
      <c r="C12" s="7">
        <v>180</v>
      </c>
      <c r="D12" s="8">
        <f t="shared" si="0"/>
        <v>156.25</v>
      </c>
      <c r="E12" s="11">
        <f t="shared" si="1"/>
        <v>1.152</v>
      </c>
      <c r="G12" s="2"/>
      <c r="I12" s="16"/>
      <c r="J12" s="16"/>
      <c r="K12" s="16"/>
      <c r="L12" s="16"/>
    </row>
    <row r="13" spans="2:12" ht="20.25" customHeight="1">
      <c r="B13" s="7">
        <v>10</v>
      </c>
      <c r="C13" s="7">
        <v>105</v>
      </c>
      <c r="D13" s="8">
        <f t="shared" si="0"/>
        <v>153.75</v>
      </c>
      <c r="E13" s="11">
        <f t="shared" si="1"/>
        <v>0.6829268292682927</v>
      </c>
      <c r="H13" s="17" t="s">
        <v>15</v>
      </c>
      <c r="I13" s="18">
        <v>1</v>
      </c>
      <c r="J13" s="18">
        <v>2</v>
      </c>
      <c r="K13" s="18">
        <v>3</v>
      </c>
      <c r="L13" s="18">
        <v>4</v>
      </c>
    </row>
    <row r="14" spans="2:12" ht="21">
      <c r="B14" s="7">
        <v>11</v>
      </c>
      <c r="C14" s="7">
        <v>115</v>
      </c>
      <c r="D14" s="8">
        <f t="shared" si="0"/>
        <v>160</v>
      </c>
      <c r="E14" s="11">
        <f t="shared" si="1"/>
        <v>0.71875</v>
      </c>
      <c r="G14" s="19"/>
      <c r="H14" s="18">
        <v>1</v>
      </c>
      <c r="I14" s="18" t="s">
        <v>8</v>
      </c>
      <c r="J14" s="18" t="s">
        <v>8</v>
      </c>
      <c r="K14" s="18">
        <f>J4/J9</f>
        <v>1.0257140776119043</v>
      </c>
      <c r="L14" s="18">
        <f>K4/K9</f>
        <v>1.025921596900014</v>
      </c>
    </row>
    <row r="15" spans="2:12" ht="21">
      <c r="B15" s="7">
        <v>12</v>
      </c>
      <c r="C15" s="7">
        <v>240</v>
      </c>
      <c r="D15" s="8">
        <f t="shared" si="0"/>
        <v>163.75</v>
      </c>
      <c r="E15" s="11">
        <f t="shared" si="1"/>
        <v>1.465648854961832</v>
      </c>
      <c r="H15" s="18">
        <v>2</v>
      </c>
      <c r="I15" s="18">
        <f>H5/H9</f>
        <v>1.0154458683669727</v>
      </c>
      <c r="J15" s="18">
        <f>I5/I9</f>
        <v>0.9922209548092926</v>
      </c>
      <c r="K15" s="18">
        <f>J5/J9</f>
        <v>1.049989053903997</v>
      </c>
      <c r="L15" s="18">
        <f>K5/K9</f>
        <v>0.9884895973303921</v>
      </c>
    </row>
    <row r="16" spans="2:12" ht="21">
      <c r="B16" s="7">
        <v>13</v>
      </c>
      <c r="C16" s="7">
        <v>195</v>
      </c>
      <c r="D16" s="8">
        <f t="shared" si="0"/>
        <v>165</v>
      </c>
      <c r="E16" s="11">
        <f t="shared" si="1"/>
        <v>1.1818181818181819</v>
      </c>
      <c r="H16" s="18">
        <v>3</v>
      </c>
      <c r="I16" s="18">
        <f>H6/H9</f>
        <v>0.9977651638354066</v>
      </c>
      <c r="J16" s="18">
        <f>I6/I9</f>
        <v>1.061001354757562</v>
      </c>
      <c r="K16" s="18">
        <f>J6/J9</f>
        <v>0.9131623553171321</v>
      </c>
      <c r="L16" s="18">
        <f>K6/K9</f>
        <v>1.0360451948586251</v>
      </c>
    </row>
    <row r="17" spans="2:12" ht="21">
      <c r="B17" s="7">
        <v>14</v>
      </c>
      <c r="C17" s="7">
        <v>110</v>
      </c>
      <c r="D17" s="8">
        <f t="shared" si="0"/>
        <v>173.75</v>
      </c>
      <c r="E17" s="11">
        <f t="shared" si="1"/>
        <v>0.6330935251798561</v>
      </c>
      <c r="H17" s="18">
        <v>4</v>
      </c>
      <c r="I17" s="18">
        <f>H7/H9</f>
        <v>1.0235911560811464</v>
      </c>
      <c r="J17" s="18">
        <f>I7/I9</f>
        <v>0.983579878716671</v>
      </c>
      <c r="K17" s="18">
        <f>J7/J9</f>
        <v>1.0736507790623966</v>
      </c>
      <c r="L17" s="18" t="s">
        <v>8</v>
      </c>
    </row>
    <row r="18" spans="2:5" ht="20.25">
      <c r="B18" s="7">
        <v>15</v>
      </c>
      <c r="C18" s="7">
        <v>150</v>
      </c>
      <c r="D18" s="8">
        <f t="shared" si="0"/>
        <v>177.5</v>
      </c>
      <c r="E18" s="11">
        <f>C18:C18/D18:D18</f>
        <v>0.8450704225352113</v>
      </c>
    </row>
    <row r="19" spans="2:5" ht="22.5" customHeight="1">
      <c r="B19" s="7">
        <v>16</v>
      </c>
      <c r="C19" s="7">
        <v>255</v>
      </c>
      <c r="D19" s="8"/>
      <c r="E19" s="8"/>
    </row>
    <row r="20" ht="18" customHeight="1">
      <c r="I20" s="2" t="s">
        <v>16</v>
      </c>
    </row>
    <row r="21" spans="1:9" ht="15" customHeight="1">
      <c r="A21" s="2" t="s">
        <v>17</v>
      </c>
      <c r="I21" s="2"/>
    </row>
    <row r="22" spans="1:12" ht="22.5" customHeight="1">
      <c r="A22" s="2"/>
      <c r="J22" s="20" t="s">
        <v>18</v>
      </c>
      <c r="K22" s="20"/>
      <c r="L22" s="20"/>
    </row>
    <row r="23" spans="10:12" ht="22.5" customHeight="1">
      <c r="J23" s="20"/>
      <c r="K23" s="20"/>
      <c r="L23" s="20"/>
    </row>
    <row r="24" spans="10:12" ht="15">
      <c r="J24" s="20"/>
      <c r="K24" s="20"/>
      <c r="L24" s="20"/>
    </row>
  </sheetData>
  <sheetProtection selectLockedCells="1" selectUnlockedCells="1"/>
  <mergeCells count="7">
    <mergeCell ref="A1:B1"/>
    <mergeCell ref="A2:A3"/>
    <mergeCell ref="F2:F3"/>
    <mergeCell ref="G11:G12"/>
    <mergeCell ref="I20:I21"/>
    <mergeCell ref="A21:A22"/>
    <mergeCell ref="J22:L2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2" sqref="B2"/>
    </sheetView>
  </sheetViews>
  <sheetFormatPr defaultColWidth="11.421875" defaultRowHeight="15.75" customHeight="1"/>
  <cols>
    <col min="5" max="5" width="13.28125" style="0" customWidth="1"/>
    <col min="6" max="6" width="18.7109375" style="0" customWidth="1"/>
  </cols>
  <sheetData>
    <row r="1" spans="1:13" ht="15" customHeight="1">
      <c r="A1" s="2" t="s">
        <v>16</v>
      </c>
      <c r="L1" s="21"/>
      <c r="M1" s="21"/>
    </row>
    <row r="2" spans="1:13" ht="24.75" customHeight="1">
      <c r="A2" s="2"/>
      <c r="B2" s="22" t="s">
        <v>19</v>
      </c>
      <c r="C2" s="22"/>
      <c r="D2" s="22"/>
      <c r="E2" s="22"/>
      <c r="I2" s="21"/>
      <c r="J2" s="21"/>
      <c r="K2" s="21"/>
      <c r="L2" s="21"/>
      <c r="M2" s="21"/>
    </row>
    <row r="3" spans="2:13" ht="15" customHeight="1">
      <c r="B3" s="22"/>
      <c r="C3" s="22"/>
      <c r="D3" s="22"/>
      <c r="E3" s="22"/>
      <c r="I3" s="21"/>
      <c r="J3" s="21"/>
      <c r="K3" s="21"/>
      <c r="L3" s="21"/>
      <c r="M3" s="21"/>
    </row>
    <row r="5" spans="2:10" ht="20.25">
      <c r="B5" s="23" t="s">
        <v>3</v>
      </c>
      <c r="C5" s="23" t="s">
        <v>4</v>
      </c>
      <c r="D5" s="23" t="s">
        <v>5</v>
      </c>
      <c r="E5" s="23" t="s">
        <v>6</v>
      </c>
      <c r="F5" s="24" t="s">
        <v>20</v>
      </c>
      <c r="H5" s="25" t="s">
        <v>21</v>
      </c>
      <c r="I5" s="25"/>
      <c r="J5" s="25"/>
    </row>
    <row r="6" spans="2:6" ht="18.75">
      <c r="B6" s="26">
        <v>1</v>
      </c>
      <c r="C6" s="26">
        <v>150</v>
      </c>
      <c r="D6" s="27"/>
      <c r="E6" s="27"/>
      <c r="F6" s="28">
        <v>150</v>
      </c>
    </row>
    <row r="7" spans="2:6" ht="18.75">
      <c r="B7" s="26">
        <v>2</v>
      </c>
      <c r="C7" s="26">
        <v>80</v>
      </c>
      <c r="D7" s="27"/>
      <c r="E7" s="27"/>
      <c r="F7" s="28">
        <f>F6*0.25+C7*0.75</f>
        <v>97.5</v>
      </c>
    </row>
    <row r="8" spans="2:6" ht="18.75">
      <c r="B8" s="26">
        <v>3</v>
      </c>
      <c r="C8" s="26">
        <v>110</v>
      </c>
      <c r="D8" s="27">
        <f aca="true" t="shared" si="0" ref="D8:D20">SUM(C6:C9)/4</f>
        <v>136.25</v>
      </c>
      <c r="E8" s="29">
        <f>C8:C8/D8:D8</f>
        <v>0.8073394495412844</v>
      </c>
      <c r="F8" s="28">
        <f aca="true" t="shared" si="1" ref="F8:F21">F7*0.25+C8*0.75</f>
        <v>106.875</v>
      </c>
    </row>
    <row r="9" spans="2:6" ht="18.75">
      <c r="B9" s="26">
        <v>4</v>
      </c>
      <c r="C9" s="26">
        <v>205</v>
      </c>
      <c r="D9" s="27">
        <f t="shared" si="0"/>
        <v>141.25</v>
      </c>
      <c r="E9" s="29">
        <f aca="true" t="shared" si="2" ref="E9:E19">C9:C9/D9:D9</f>
        <v>1.4513274336283186</v>
      </c>
      <c r="F9" s="28">
        <f t="shared" si="1"/>
        <v>180.46875</v>
      </c>
    </row>
    <row r="10" spans="2:6" ht="18.75">
      <c r="B10" s="26">
        <v>5</v>
      </c>
      <c r="C10" s="26">
        <v>170</v>
      </c>
      <c r="D10" s="27">
        <f t="shared" si="0"/>
        <v>145</v>
      </c>
      <c r="E10" s="29">
        <f t="shared" si="2"/>
        <v>1.1724137931034482</v>
      </c>
      <c r="F10" s="28">
        <f t="shared" si="1"/>
        <v>172.6171875</v>
      </c>
    </row>
    <row r="11" spans="2:6" ht="18.75">
      <c r="B11" s="26">
        <v>6</v>
      </c>
      <c r="C11" s="26">
        <v>95</v>
      </c>
      <c r="D11" s="27">
        <f t="shared" si="0"/>
        <v>148.75</v>
      </c>
      <c r="E11" s="29">
        <f t="shared" si="2"/>
        <v>0.6386554621848739</v>
      </c>
      <c r="F11" s="28">
        <f t="shared" si="1"/>
        <v>114.404296875</v>
      </c>
    </row>
    <row r="12" spans="2:6" ht="18.75">
      <c r="B12" s="26">
        <v>7</v>
      </c>
      <c r="C12" s="26">
        <v>125</v>
      </c>
      <c r="D12" s="27">
        <f t="shared" si="0"/>
        <v>151.25</v>
      </c>
      <c r="E12" s="29">
        <f t="shared" si="2"/>
        <v>0.8264462809917356</v>
      </c>
      <c r="F12" s="28">
        <f t="shared" si="1"/>
        <v>122.35107421875</v>
      </c>
    </row>
    <row r="13" spans="2:6" ht="18.75">
      <c r="B13" s="26">
        <v>8</v>
      </c>
      <c r="C13" s="26">
        <v>215</v>
      </c>
      <c r="D13" s="27">
        <f t="shared" si="0"/>
        <v>153.75</v>
      </c>
      <c r="E13" s="29">
        <f t="shared" si="2"/>
        <v>1.3983739837398375</v>
      </c>
      <c r="F13" s="28">
        <f t="shared" si="1"/>
        <v>191.8377685546875</v>
      </c>
    </row>
    <row r="14" spans="2:6" ht="18.75">
      <c r="B14" s="26">
        <v>9</v>
      </c>
      <c r="C14" s="26">
        <v>180</v>
      </c>
      <c r="D14" s="27">
        <f t="shared" si="0"/>
        <v>156.25</v>
      </c>
      <c r="E14" s="29">
        <f t="shared" si="2"/>
        <v>1.152</v>
      </c>
      <c r="F14" s="28">
        <f t="shared" si="1"/>
        <v>182.95944213867188</v>
      </c>
    </row>
    <row r="15" spans="2:6" ht="18.75">
      <c r="B15" s="26">
        <v>10</v>
      </c>
      <c r="C15" s="26">
        <v>105</v>
      </c>
      <c r="D15" s="27">
        <f t="shared" si="0"/>
        <v>153.75</v>
      </c>
      <c r="E15" s="29">
        <f t="shared" si="2"/>
        <v>0.6829268292682927</v>
      </c>
      <c r="F15" s="28">
        <f t="shared" si="1"/>
        <v>124.48986053466797</v>
      </c>
    </row>
    <row r="16" spans="2:6" ht="18.75">
      <c r="B16" s="26">
        <v>11</v>
      </c>
      <c r="C16" s="26">
        <v>115</v>
      </c>
      <c r="D16" s="27">
        <f t="shared" si="0"/>
        <v>160</v>
      </c>
      <c r="E16" s="29">
        <f t="shared" si="2"/>
        <v>0.71875</v>
      </c>
      <c r="F16" s="28">
        <f t="shared" si="1"/>
        <v>117.37246513366699</v>
      </c>
    </row>
    <row r="17" spans="2:6" ht="18.75">
      <c r="B17" s="26">
        <v>12</v>
      </c>
      <c r="C17" s="26">
        <v>240</v>
      </c>
      <c r="D17" s="27">
        <f t="shared" si="0"/>
        <v>163.75</v>
      </c>
      <c r="E17" s="29">
        <f t="shared" si="2"/>
        <v>1.465648854961832</v>
      </c>
      <c r="F17" s="28">
        <f t="shared" si="1"/>
        <v>209.34311628341675</v>
      </c>
    </row>
    <row r="18" spans="2:6" ht="18.75">
      <c r="B18" s="26">
        <v>13</v>
      </c>
      <c r="C18" s="26">
        <v>195</v>
      </c>
      <c r="D18" s="27">
        <f t="shared" si="0"/>
        <v>165</v>
      </c>
      <c r="E18" s="29">
        <f t="shared" si="2"/>
        <v>1.1818181818181819</v>
      </c>
      <c r="F18" s="28">
        <f t="shared" si="1"/>
        <v>198.5857790708542</v>
      </c>
    </row>
    <row r="19" spans="2:6" ht="18.75">
      <c r="B19" s="26">
        <v>14</v>
      </c>
      <c r="C19" s="26">
        <v>110</v>
      </c>
      <c r="D19" s="27">
        <f t="shared" si="0"/>
        <v>173.75</v>
      </c>
      <c r="E19" s="29">
        <f t="shared" si="2"/>
        <v>0.6330935251798561</v>
      </c>
      <c r="F19" s="28">
        <f t="shared" si="1"/>
        <v>132.14644476771355</v>
      </c>
    </row>
    <row r="20" spans="2:6" ht="18.75">
      <c r="B20" s="26">
        <v>15</v>
      </c>
      <c r="C20" s="26">
        <v>150</v>
      </c>
      <c r="D20" s="27">
        <f t="shared" si="0"/>
        <v>177.5</v>
      </c>
      <c r="E20" s="29">
        <f>C20:C20/D20:D20</f>
        <v>0.8450704225352113</v>
      </c>
      <c r="F20" s="28">
        <f t="shared" si="1"/>
        <v>145.5366111919284</v>
      </c>
    </row>
    <row r="21" spans="2:6" ht="18.75">
      <c r="B21" s="26">
        <v>16</v>
      </c>
      <c r="C21" s="26">
        <v>255</v>
      </c>
      <c r="D21" s="27"/>
      <c r="E21" s="27"/>
      <c r="F21" s="28">
        <f t="shared" si="1"/>
        <v>227.6341527979821</v>
      </c>
    </row>
  </sheetData>
  <sheetProtection selectLockedCells="1" selectUnlockedCells="1"/>
  <mergeCells count="3">
    <mergeCell ref="A1:A2"/>
    <mergeCell ref="B2:E3"/>
    <mergeCell ref="H5:J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Qcer</dc:creator>
  <cp:keywords/>
  <dc:description/>
  <cp:lastModifiedBy>Qcer</cp:lastModifiedBy>
  <dcterms:created xsi:type="dcterms:W3CDTF">2013-03-22T14:55:32Z</dcterms:created>
  <dcterms:modified xsi:type="dcterms:W3CDTF">2013-03-27T19:12:58Z</dcterms:modified>
  <cp:category/>
  <cp:version/>
  <cp:contentType/>
  <cp:contentStatus/>
</cp:coreProperties>
</file>